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rkandogan\Desktop\Açık Veri Mobilite\Metro İstanbul\Yüklenecek\"/>
    </mc:Choice>
  </mc:AlternateContent>
  <bookViews>
    <workbookView xWindow="0" yWindow="900" windowWidth="28800" windowHeight="12165"/>
  </bookViews>
  <sheets>
    <sheet name="Raylı Sis. Periyotluk Vagon Km" sheetId="1" r:id="rId1"/>
  </sheets>
  <definedNames>
    <definedName name="_xlnm._FilterDatabase" localSheetId="0" hidden="1">'Raylı Sis. Periyotluk Vagon Km'!$A$1:$S$1</definedName>
  </definedNames>
  <calcPr calcId="162913"/>
</workbook>
</file>

<file path=xl/calcChain.xml><?xml version="1.0" encoding="utf-8"?>
<calcChain xmlns="http://schemas.openxmlformats.org/spreadsheetml/2006/main">
  <c r="J20" i="1" l="1"/>
  <c r="J21" i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I20" i="1"/>
  <c r="H20" i="1"/>
  <c r="G20" i="1"/>
  <c r="F20" i="1"/>
  <c r="E20" i="1"/>
  <c r="D20" i="1"/>
  <c r="C20" i="1"/>
  <c r="P17" i="1"/>
  <c r="P18" i="1"/>
  <c r="D17" i="1" l="1"/>
  <c r="E17" i="1"/>
  <c r="F17" i="1"/>
  <c r="G17" i="1"/>
  <c r="H17" i="1"/>
  <c r="I17" i="1"/>
  <c r="K17" i="1"/>
  <c r="L17" i="1"/>
  <c r="M17" i="1"/>
  <c r="N17" i="1"/>
  <c r="O17" i="1"/>
  <c r="Q17" i="1"/>
  <c r="R17" i="1"/>
  <c r="S17" i="1"/>
  <c r="D18" i="1"/>
  <c r="E18" i="1"/>
  <c r="F18" i="1"/>
  <c r="G18" i="1"/>
  <c r="H18" i="1"/>
  <c r="I18" i="1"/>
  <c r="K18" i="1"/>
  <c r="L18" i="1"/>
  <c r="M18" i="1"/>
  <c r="N18" i="1"/>
  <c r="O18" i="1"/>
  <c r="Q18" i="1"/>
  <c r="R18" i="1"/>
  <c r="S18" i="1"/>
  <c r="C17" i="1"/>
  <c r="C18" i="1"/>
  <c r="K14" i="1"/>
  <c r="K15" i="1" l="1"/>
  <c r="I12" i="1"/>
  <c r="I11" i="1"/>
  <c r="C11" i="1"/>
  <c r="D11" i="1"/>
  <c r="E11" i="1"/>
  <c r="F11" i="1"/>
  <c r="G11" i="1"/>
  <c r="H11" i="1"/>
  <c r="L11" i="1"/>
  <c r="M11" i="1"/>
  <c r="O11" i="1"/>
  <c r="Q11" i="1"/>
  <c r="R11" i="1"/>
  <c r="S15" i="1" l="1"/>
  <c r="R15" i="1"/>
  <c r="Q15" i="1"/>
  <c r="O15" i="1"/>
  <c r="N15" i="1"/>
  <c r="M15" i="1"/>
  <c r="L15" i="1"/>
  <c r="I15" i="1"/>
  <c r="H15" i="1"/>
  <c r="G15" i="1"/>
  <c r="F15" i="1"/>
  <c r="E15" i="1"/>
  <c r="D15" i="1"/>
  <c r="C15" i="1"/>
  <c r="S14" i="1"/>
  <c r="R14" i="1"/>
  <c r="Q14" i="1"/>
  <c r="O14" i="1"/>
  <c r="N14" i="1"/>
  <c r="M14" i="1"/>
  <c r="L14" i="1"/>
  <c r="I14" i="1"/>
  <c r="H14" i="1"/>
  <c r="G14" i="1"/>
  <c r="F14" i="1"/>
  <c r="E14" i="1"/>
  <c r="D14" i="1"/>
  <c r="C14" i="1"/>
  <c r="S12" i="1"/>
  <c r="R12" i="1"/>
  <c r="Q12" i="1"/>
  <c r="O12" i="1"/>
  <c r="M12" i="1"/>
  <c r="L12" i="1"/>
  <c r="H12" i="1"/>
  <c r="G12" i="1"/>
  <c r="F12" i="1"/>
  <c r="E12" i="1"/>
  <c r="D12" i="1"/>
  <c r="C12" i="1"/>
  <c r="S11" i="1"/>
  <c r="S9" i="1"/>
  <c r="R9" i="1"/>
  <c r="Q9" i="1"/>
  <c r="O9" i="1"/>
  <c r="M9" i="1"/>
  <c r="L9" i="1"/>
  <c r="H9" i="1"/>
  <c r="G9" i="1"/>
  <c r="F9" i="1"/>
  <c r="E9" i="1"/>
  <c r="D9" i="1"/>
  <c r="C9" i="1"/>
  <c r="S8" i="1"/>
  <c r="R8" i="1"/>
  <c r="Q8" i="1"/>
  <c r="O8" i="1"/>
  <c r="M8" i="1"/>
  <c r="L8" i="1"/>
  <c r="H8" i="1"/>
  <c r="G8" i="1"/>
  <c r="F8" i="1"/>
  <c r="E8" i="1"/>
  <c r="D8" i="1"/>
  <c r="C8" i="1"/>
  <c r="S6" i="1"/>
  <c r="R6" i="1"/>
  <c r="Q6" i="1"/>
  <c r="O6" i="1"/>
  <c r="M6" i="1"/>
  <c r="L6" i="1"/>
  <c r="H6" i="1"/>
  <c r="G6" i="1"/>
  <c r="F6" i="1"/>
  <c r="E6" i="1"/>
  <c r="D6" i="1"/>
  <c r="C6" i="1"/>
  <c r="S5" i="1"/>
  <c r="R5" i="1"/>
  <c r="Q5" i="1"/>
  <c r="O5" i="1"/>
  <c r="M5" i="1"/>
  <c r="L5" i="1"/>
  <c r="H5" i="1"/>
  <c r="G5" i="1"/>
  <c r="F5" i="1"/>
  <c r="E5" i="1"/>
  <c r="D5" i="1"/>
  <c r="C5" i="1"/>
  <c r="D2" i="1"/>
  <c r="E2" i="1"/>
  <c r="F2" i="1"/>
  <c r="H2" i="1"/>
  <c r="L2" i="1"/>
  <c r="M2" i="1"/>
  <c r="O2" i="1"/>
  <c r="D3" i="1"/>
  <c r="E3" i="1"/>
  <c r="F3" i="1"/>
  <c r="H3" i="1"/>
  <c r="L3" i="1"/>
  <c r="M3" i="1"/>
  <c r="O3" i="1"/>
  <c r="C3" i="1"/>
  <c r="C2" i="1"/>
</calcChain>
</file>

<file path=xl/sharedStrings.xml><?xml version="1.0" encoding="utf-8"?>
<sst xmlns="http://schemas.openxmlformats.org/spreadsheetml/2006/main" count="40" uniqueCount="22">
  <si>
    <t>Günlük</t>
  </si>
  <si>
    <t>Aylık</t>
  </si>
  <si>
    <t>Yıllık</t>
  </si>
  <si>
    <t>Yıl</t>
  </si>
  <si>
    <t>Periyot</t>
  </si>
  <si>
    <t>M1</t>
  </si>
  <si>
    <t>M2</t>
  </si>
  <si>
    <t>M3</t>
  </si>
  <si>
    <t>M4</t>
  </si>
  <si>
    <t>M5</t>
  </si>
  <si>
    <t>M6</t>
  </si>
  <si>
    <t>M7</t>
  </si>
  <si>
    <t>M9</t>
  </si>
  <si>
    <t>F1</t>
  </si>
  <si>
    <t>T1</t>
  </si>
  <si>
    <t>T4</t>
  </si>
  <si>
    <t>T5</t>
  </si>
  <si>
    <t>T3</t>
  </si>
  <si>
    <t>TF1</t>
  </si>
  <si>
    <t>TF2</t>
  </si>
  <si>
    <t>M8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</si>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</sst>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2" fontId="19" fillId="0" borderId="10" xfId="0" applyNumberFormat="1" applyFont="1" applyBorder="1" applyAlignment="1">
      <alignment horizontal="center" vertical="center"/>
    </xf>
    <xf numFmtId="2" fontId="18" fillId="0" borderId="10" xfId="42" applyNumberFormat="1" applyFont="1" applyBorder="1" applyAlignment="1">
      <alignment horizontal="center" vertical="center"/>
    </xf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C19" sqref="C19"/>
    </sheetView>
  </sheetViews>
  <sheetFormatPr defaultRowHeight="15" x14ac:dyDescent="0.25"/>
  <cols>
    <col min="1" max="1" width="10.5703125" customWidth="1"/>
    <col min="2" max="2" width="13.42578125" customWidth="1"/>
    <col min="3" max="4" width="11.5703125" bestFit="1" customWidth="1"/>
    <col min="5" max="5" width="10.7109375" customWidth="1"/>
    <col min="6" max="7" width="11.5703125" bestFit="1" customWidth="1"/>
    <col min="8" max="10" width="10.7109375" customWidth="1"/>
    <col min="11" max="11" width="10.5703125" bestFit="1" customWidth="1"/>
    <col min="12" max="19" width="10.7109375" customWidth="1"/>
  </cols>
  <sheetData>
    <row r="1" spans="1:19" x14ac:dyDescent="0.25">
      <c r="A1" s="1" t="s">
        <v>3</v>
      </c>
      <c r="B1" s="1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20</v>
      </c>
      <c r="K1" s="2" t="s">
        <v>12</v>
      </c>
      <c r="L1" s="2" t="s">
        <v>14</v>
      </c>
      <c r="M1" s="2" t="s">
        <v>15</v>
      </c>
      <c r="N1" s="2" t="s">
        <v>16</v>
      </c>
      <c r="O1" s="2" t="s">
        <v>13</v>
      </c>
      <c r="P1" s="2" t="s">
        <v>21</v>
      </c>
      <c r="Q1" s="2" t="s">
        <v>17</v>
      </c>
      <c r="R1" s="2" t="s">
        <v>18</v>
      </c>
      <c r="S1" s="2" t="s">
        <v>19</v>
      </c>
    </row>
    <row r="2" spans="1:19" x14ac:dyDescent="0.25">
      <c r="A2" s="1">
        <v>2017</v>
      </c>
      <c r="B2" s="1" t="s">
        <v>0</v>
      </c>
      <c r="C2" s="3">
        <f>C4/365</f>
        <v>46601.333205479445</v>
      </c>
      <c r="D2" s="3">
        <f t="shared" ref="D2:O2" si="0">D4/365</f>
        <v>40985.550558904106</v>
      </c>
      <c r="E2" s="3">
        <f t="shared" si="0"/>
        <v>17878.660120547949</v>
      </c>
      <c r="F2" s="3">
        <f t="shared" si="0"/>
        <v>53151.854465753415</v>
      </c>
      <c r="G2" s="3"/>
      <c r="H2" s="3">
        <f t="shared" si="0"/>
        <v>3205.9137534246565</v>
      </c>
      <c r="I2" s="3"/>
      <c r="J2" s="3"/>
      <c r="K2" s="3"/>
      <c r="L2" s="3">
        <f t="shared" si="0"/>
        <v>18292.468147945205</v>
      </c>
      <c r="M2" s="3">
        <f t="shared" si="0"/>
        <v>16645.12090410959</v>
      </c>
      <c r="N2" s="3"/>
      <c r="O2" s="3">
        <f t="shared" si="0"/>
        <v>490.74147945205482</v>
      </c>
      <c r="P2" s="3"/>
      <c r="Q2" s="3"/>
      <c r="R2" s="3"/>
      <c r="S2" s="3"/>
    </row>
    <row r="3" spans="1:19" x14ac:dyDescent="0.25">
      <c r="A3" s="1">
        <v>2017</v>
      </c>
      <c r="B3" s="1" t="s">
        <v>1</v>
      </c>
      <c r="C3" s="3">
        <f>C4/12</f>
        <v>1417457.218333333</v>
      </c>
      <c r="D3" s="3">
        <f t="shared" ref="D3:O3" si="1">D4/12</f>
        <v>1246643.8295</v>
      </c>
      <c r="E3" s="3">
        <f t="shared" si="1"/>
        <v>543809.2453333335</v>
      </c>
      <c r="F3" s="3">
        <f t="shared" si="1"/>
        <v>1616702.2399999995</v>
      </c>
      <c r="G3" s="3"/>
      <c r="H3" s="3">
        <f t="shared" si="1"/>
        <v>97513.209999999963</v>
      </c>
      <c r="I3" s="3"/>
      <c r="J3" s="3"/>
      <c r="K3" s="3"/>
      <c r="L3" s="3">
        <f t="shared" si="1"/>
        <v>556395.90616666665</v>
      </c>
      <c r="M3" s="3">
        <f t="shared" si="1"/>
        <v>506289.09416666668</v>
      </c>
      <c r="N3" s="3"/>
      <c r="O3" s="3">
        <f t="shared" si="1"/>
        <v>14926.720000000001</v>
      </c>
      <c r="P3" s="3"/>
      <c r="Q3" s="3"/>
      <c r="R3" s="3"/>
      <c r="S3" s="3"/>
    </row>
    <row r="4" spans="1:19" x14ac:dyDescent="0.25">
      <c r="A4" s="1">
        <v>2017</v>
      </c>
      <c r="B4" s="1" t="s">
        <v>2</v>
      </c>
      <c r="C4" s="4">
        <v>17009486.619999997</v>
      </c>
      <c r="D4" s="4">
        <v>14959725.954</v>
      </c>
      <c r="E4" s="4">
        <v>6525710.944000002</v>
      </c>
      <c r="F4" s="4">
        <v>19400426.879999995</v>
      </c>
      <c r="G4" s="4">
        <v>0</v>
      </c>
      <c r="H4" s="4">
        <v>1170158.5199999996</v>
      </c>
      <c r="I4" s="4"/>
      <c r="J4" s="4"/>
      <c r="K4" s="4"/>
      <c r="L4" s="4">
        <v>6676750.8739999998</v>
      </c>
      <c r="M4" s="4">
        <v>6075469.1299999999</v>
      </c>
      <c r="N4" s="4"/>
      <c r="O4" s="4">
        <v>179120.64000000001</v>
      </c>
      <c r="P4" s="4"/>
      <c r="Q4" s="4"/>
      <c r="R4" s="4"/>
      <c r="S4" s="4"/>
    </row>
    <row r="5" spans="1:19" x14ac:dyDescent="0.25">
      <c r="A5" s="1">
        <v>2018</v>
      </c>
      <c r="B5" s="1" t="s">
        <v>0</v>
      </c>
      <c r="C5" s="3">
        <f>C7/365</f>
        <v>46669.682191780819</v>
      </c>
      <c r="D5" s="3">
        <f t="shared" ref="D5:S5" si="2">D7/365</f>
        <v>49704.696898630122</v>
      </c>
      <c r="E5" s="3">
        <f t="shared" si="2"/>
        <v>18922.455452054797</v>
      </c>
      <c r="F5" s="3">
        <f t="shared" si="2"/>
        <v>55991.968219178081</v>
      </c>
      <c r="G5" s="3">
        <f t="shared" si="2"/>
        <v>19511.732876712329</v>
      </c>
      <c r="H5" s="3">
        <f t="shared" si="2"/>
        <v>3182.3934246575327</v>
      </c>
      <c r="I5" s="3"/>
      <c r="J5" s="3"/>
      <c r="K5" s="3"/>
      <c r="L5" s="3">
        <f t="shared" si="2"/>
        <v>18737.4341369863</v>
      </c>
      <c r="M5" s="3">
        <f t="shared" si="2"/>
        <v>17085.235068493152</v>
      </c>
      <c r="N5" s="3"/>
      <c r="O5" s="3">
        <f t="shared" si="2"/>
        <v>490.40482191780825</v>
      </c>
      <c r="P5" s="3"/>
      <c r="Q5" s="3">
        <f t="shared" si="2"/>
        <v>189.18739726027397</v>
      </c>
      <c r="R5" s="3">
        <f t="shared" si="2"/>
        <v>23.50767123287671</v>
      </c>
      <c r="S5" s="3">
        <f t="shared" si="2"/>
        <v>90.372493150684932</v>
      </c>
    </row>
    <row r="6" spans="1:19" x14ac:dyDescent="0.25">
      <c r="A6" s="1">
        <v>2018</v>
      </c>
      <c r="B6" s="1" t="s">
        <v>1</v>
      </c>
      <c r="C6" s="3">
        <f>C7/12</f>
        <v>1419536.1666666667</v>
      </c>
      <c r="D6" s="3">
        <f t="shared" ref="D6" si="3">D7/12</f>
        <v>1511851.1973333328</v>
      </c>
      <c r="E6" s="3">
        <f t="shared" ref="E6" si="4">E7/12</f>
        <v>575558.02000000014</v>
      </c>
      <c r="F6" s="3">
        <f t="shared" ref="F6" si="5">F7/12</f>
        <v>1703089.0333333332</v>
      </c>
      <c r="G6" s="3">
        <f t="shared" ref="G6" si="6">G7/12</f>
        <v>593481.875</v>
      </c>
      <c r="H6" s="3">
        <f t="shared" ref="H6" si="7">H7/12</f>
        <v>96797.799999999945</v>
      </c>
      <c r="I6" s="3"/>
      <c r="J6" s="3"/>
      <c r="K6" s="3"/>
      <c r="L6" s="3">
        <f t="shared" ref="L6" si="8">L7/12</f>
        <v>569930.28833333333</v>
      </c>
      <c r="M6" s="3">
        <f t="shared" ref="M6" si="9">M7/12</f>
        <v>519675.90000000008</v>
      </c>
      <c r="N6" s="3"/>
      <c r="O6" s="3">
        <f t="shared" ref="O6" si="10">O7/12</f>
        <v>14916.480000000001</v>
      </c>
      <c r="P6" s="3"/>
      <c r="Q6" s="3">
        <f t="shared" ref="Q6" si="11">Q7/12</f>
        <v>5754.45</v>
      </c>
      <c r="R6" s="3">
        <f t="shared" ref="R6" si="12">R7/12</f>
        <v>715.02499999999998</v>
      </c>
      <c r="S6" s="3">
        <f t="shared" ref="S6" si="13">S7/12</f>
        <v>2748.83</v>
      </c>
    </row>
    <row r="7" spans="1:19" x14ac:dyDescent="0.25">
      <c r="A7" s="1">
        <v>2018</v>
      </c>
      <c r="B7" s="1" t="s">
        <v>2</v>
      </c>
      <c r="C7" s="4">
        <v>17034434</v>
      </c>
      <c r="D7" s="4">
        <v>18142214.367999993</v>
      </c>
      <c r="E7" s="4">
        <v>6906696.2400000012</v>
      </c>
      <c r="F7" s="4">
        <v>20437068.399999999</v>
      </c>
      <c r="G7" s="4">
        <v>7121782.5</v>
      </c>
      <c r="H7" s="4">
        <v>1161573.5999999994</v>
      </c>
      <c r="I7" s="4"/>
      <c r="J7" s="4"/>
      <c r="K7" s="4"/>
      <c r="L7" s="4">
        <v>6839163.46</v>
      </c>
      <c r="M7" s="4">
        <v>6236110.8000000007</v>
      </c>
      <c r="N7" s="4"/>
      <c r="O7" s="4">
        <v>178997.76000000001</v>
      </c>
      <c r="P7" s="4"/>
      <c r="Q7" s="4">
        <v>69053.399999999994</v>
      </c>
      <c r="R7" s="4">
        <v>8580.2999999999993</v>
      </c>
      <c r="S7" s="4">
        <v>32985.96</v>
      </c>
    </row>
    <row r="8" spans="1:19" x14ac:dyDescent="0.25">
      <c r="A8" s="1">
        <v>2019</v>
      </c>
      <c r="B8" s="1" t="s">
        <v>0</v>
      </c>
      <c r="C8" s="3">
        <f>C10/365</f>
        <v>46923.895013698617</v>
      </c>
      <c r="D8" s="3">
        <f t="shared" ref="D8:S8" si="14">D10/365</f>
        <v>58983.238926027392</v>
      </c>
      <c r="E8" s="3">
        <f t="shared" si="14"/>
        <v>19151.558356164387</v>
      </c>
      <c r="F8" s="3">
        <f t="shared" si="14"/>
        <v>57826.681643835611</v>
      </c>
      <c r="G8" s="3">
        <f t="shared" si="14"/>
        <v>40099.142465753423</v>
      </c>
      <c r="H8" s="3">
        <f t="shared" si="14"/>
        <v>3244.6232876712315</v>
      </c>
      <c r="I8" s="3"/>
      <c r="J8" s="3"/>
      <c r="K8" s="3"/>
      <c r="L8" s="3">
        <f t="shared" si="14"/>
        <v>19456.267287671235</v>
      </c>
      <c r="M8" s="3">
        <f t="shared" si="14"/>
        <v>17912.758356164384</v>
      </c>
      <c r="N8" s="3"/>
      <c r="O8" s="3">
        <f t="shared" si="14"/>
        <v>495.64756164383567</v>
      </c>
      <c r="P8" s="3"/>
      <c r="Q8" s="3">
        <f t="shared" si="14"/>
        <v>179.3715068493151</v>
      </c>
      <c r="R8" s="3">
        <f t="shared" si="14"/>
        <v>26.378630136986303</v>
      </c>
      <c r="S8" s="3">
        <f t="shared" si="14"/>
        <v>82.5708493150685</v>
      </c>
    </row>
    <row r="9" spans="1:19" x14ac:dyDescent="0.25">
      <c r="A9" s="1">
        <v>2019</v>
      </c>
      <c r="B9" s="1" t="s">
        <v>1</v>
      </c>
      <c r="C9" s="3">
        <f>C10/12</f>
        <v>1427268.4733333329</v>
      </c>
      <c r="D9" s="3">
        <f t="shared" ref="D9" si="15">D10/12</f>
        <v>1794073.5173333331</v>
      </c>
      <c r="E9" s="3">
        <f t="shared" ref="E9" si="16">E10/12</f>
        <v>582526.56666666677</v>
      </c>
      <c r="F9" s="3">
        <f t="shared" ref="F9" si="17">F10/12</f>
        <v>1758894.8999999997</v>
      </c>
      <c r="G9" s="3">
        <f t="shared" ref="G9" si="18">G10/12</f>
        <v>1219682.25</v>
      </c>
      <c r="H9" s="3">
        <f t="shared" ref="H9" si="19">H10/12</f>
        <v>98690.624999999956</v>
      </c>
      <c r="I9" s="3"/>
      <c r="J9" s="3"/>
      <c r="K9" s="3"/>
      <c r="L9" s="3">
        <f t="shared" ref="L9" si="20">L10/12</f>
        <v>591794.79666666675</v>
      </c>
      <c r="M9" s="3">
        <f t="shared" ref="M9" si="21">M10/12</f>
        <v>544846.4</v>
      </c>
      <c r="N9" s="3"/>
      <c r="O9" s="3">
        <f t="shared" ref="O9" si="22">O10/12</f>
        <v>15075.946666666669</v>
      </c>
      <c r="P9" s="3"/>
      <c r="Q9" s="3">
        <f t="shared" ref="Q9" si="23">Q10/12</f>
        <v>5455.8833333333341</v>
      </c>
      <c r="R9" s="3">
        <f t="shared" ref="R9" si="24">R10/12</f>
        <v>802.35</v>
      </c>
      <c r="S9" s="3">
        <f t="shared" ref="S9" si="25">S10/12</f>
        <v>2511.5300000000002</v>
      </c>
    </row>
    <row r="10" spans="1:19" x14ac:dyDescent="0.25">
      <c r="A10" s="1">
        <v>2019</v>
      </c>
      <c r="B10" s="1" t="s">
        <v>2</v>
      </c>
      <c r="C10" s="4">
        <v>17127221.679999996</v>
      </c>
      <c r="D10" s="4">
        <v>21528882.207999997</v>
      </c>
      <c r="E10" s="4">
        <v>6990318.8000000017</v>
      </c>
      <c r="F10" s="4">
        <v>21106738.799999997</v>
      </c>
      <c r="G10" s="4">
        <v>14636187</v>
      </c>
      <c r="H10" s="4">
        <v>1184287.4999999995</v>
      </c>
      <c r="I10" s="4"/>
      <c r="J10" s="4"/>
      <c r="K10" s="4"/>
      <c r="L10" s="4">
        <v>7101537.5600000005</v>
      </c>
      <c r="M10" s="4">
        <v>6538156.7999999998</v>
      </c>
      <c r="N10" s="4"/>
      <c r="O10" s="4">
        <v>180911.36000000002</v>
      </c>
      <c r="P10" s="4"/>
      <c r="Q10" s="4">
        <v>65470.600000000006</v>
      </c>
      <c r="R10" s="4">
        <v>9628.2000000000007</v>
      </c>
      <c r="S10" s="4">
        <v>30138.360000000004</v>
      </c>
    </row>
    <row r="11" spans="1:19" x14ac:dyDescent="0.25">
      <c r="A11" s="1">
        <v>2020</v>
      </c>
      <c r="B11" s="1" t="s">
        <v>0</v>
      </c>
      <c r="C11" s="3">
        <f>C13/365</f>
        <v>42019.068164383563</v>
      </c>
      <c r="D11" s="3">
        <f t="shared" ref="D11:S11" si="26">D13/365</f>
        <v>43856.796098630133</v>
      </c>
      <c r="E11" s="3">
        <f t="shared" si="26"/>
        <v>16644.094684931504</v>
      </c>
      <c r="F11" s="3">
        <f t="shared" si="26"/>
        <v>40747.724931506855</v>
      </c>
      <c r="G11" s="3">
        <f t="shared" si="26"/>
        <v>30676.569863013698</v>
      </c>
      <c r="H11" s="3">
        <f t="shared" si="26"/>
        <v>2747.444383561643</v>
      </c>
      <c r="I11" s="3">
        <f>I13/92</f>
        <v>14159.021739130434</v>
      </c>
      <c r="J11" s="3"/>
      <c r="K11" s="3"/>
      <c r="L11" s="3">
        <f t="shared" si="26"/>
        <v>17090.248876712329</v>
      </c>
      <c r="M11" s="3">
        <f t="shared" si="26"/>
        <v>15229.523835616435</v>
      </c>
      <c r="N11" s="3"/>
      <c r="O11" s="3">
        <f t="shared" si="26"/>
        <v>319.31967123287677</v>
      </c>
      <c r="P11" s="3"/>
      <c r="Q11" s="3">
        <f t="shared" si="26"/>
        <v>140.58520547945204</v>
      </c>
      <c r="R11" s="3">
        <f t="shared" si="26"/>
        <v>11.881643835616439</v>
      </c>
      <c r="S11" s="3">
        <f t="shared" si="26"/>
        <v>41.591506849315067</v>
      </c>
    </row>
    <row r="12" spans="1:19" x14ac:dyDescent="0.25">
      <c r="A12" s="1">
        <v>2020</v>
      </c>
      <c r="B12" s="1" t="s">
        <v>1</v>
      </c>
      <c r="C12" s="3">
        <f>C13/12</f>
        <v>1278079.99</v>
      </c>
      <c r="D12" s="3">
        <f t="shared" ref="D12" si="27">D13/12</f>
        <v>1333977.548</v>
      </c>
      <c r="E12" s="3">
        <f t="shared" ref="E12" si="28">E13/12</f>
        <v>506257.87999999995</v>
      </c>
      <c r="F12" s="3">
        <f t="shared" ref="F12" si="29">F13/12</f>
        <v>1239409.9666666668</v>
      </c>
      <c r="G12" s="3">
        <f t="shared" ref="G12" si="30">G13/12</f>
        <v>933079</v>
      </c>
      <c r="H12" s="3">
        <f t="shared" ref="H12" si="31">H13/12</f>
        <v>83568.099999999977</v>
      </c>
      <c r="I12" s="3">
        <f>I13/3</f>
        <v>434210</v>
      </c>
      <c r="J12" s="3"/>
      <c r="K12" s="3"/>
      <c r="L12" s="3">
        <f t="shared" ref="L12" si="32">L13/12</f>
        <v>519828.40333333332</v>
      </c>
      <c r="M12" s="3">
        <f t="shared" ref="M12" si="33">M13/12</f>
        <v>463231.34999999992</v>
      </c>
      <c r="N12" s="3"/>
      <c r="O12" s="3">
        <f t="shared" ref="O12" si="34">O13/12</f>
        <v>9712.6400000000012</v>
      </c>
      <c r="P12" s="3"/>
      <c r="Q12" s="3">
        <f t="shared" ref="Q12" si="35">Q13/12</f>
        <v>4276.1333333333332</v>
      </c>
      <c r="R12" s="3">
        <f t="shared" ref="R12" si="36">R13/12</f>
        <v>361.40000000000003</v>
      </c>
      <c r="S12" s="3">
        <f t="shared" ref="S12" si="37">S13/12</f>
        <v>1265.075</v>
      </c>
    </row>
    <row r="13" spans="1:19" x14ac:dyDescent="0.25">
      <c r="A13" s="1">
        <v>2020</v>
      </c>
      <c r="B13" s="1" t="s">
        <v>2</v>
      </c>
      <c r="C13" s="4">
        <v>15336959.880000001</v>
      </c>
      <c r="D13" s="4">
        <v>16007730.575999999</v>
      </c>
      <c r="E13" s="4">
        <v>6075094.5599999996</v>
      </c>
      <c r="F13" s="4">
        <v>14872919.600000001</v>
      </c>
      <c r="G13" s="4">
        <v>11196948</v>
      </c>
      <c r="H13" s="4">
        <v>1002817.1999999997</v>
      </c>
      <c r="I13" s="4">
        <v>1302630</v>
      </c>
      <c r="J13" s="4"/>
      <c r="K13" s="4"/>
      <c r="L13" s="4">
        <v>6237940.8399999999</v>
      </c>
      <c r="M13" s="4">
        <v>5558776.1999999993</v>
      </c>
      <c r="N13" s="4"/>
      <c r="O13" s="4">
        <v>116551.68000000002</v>
      </c>
      <c r="P13" s="4"/>
      <c r="Q13" s="4">
        <v>51313.599999999999</v>
      </c>
      <c r="R13" s="4">
        <v>4336.8</v>
      </c>
      <c r="S13" s="4">
        <v>15180.9</v>
      </c>
    </row>
    <row r="14" spans="1:19" x14ac:dyDescent="0.25">
      <c r="A14" s="1">
        <v>2021</v>
      </c>
      <c r="B14" s="1" t="s">
        <v>0</v>
      </c>
      <c r="C14" s="3">
        <f>C16/365</f>
        <v>38776.090476712328</v>
      </c>
      <c r="D14" s="3">
        <f t="shared" ref="D14:S14" si="38">D16/365</f>
        <v>47326.427980821914</v>
      </c>
      <c r="E14" s="3">
        <f t="shared" si="38"/>
        <v>13917.394191780822</v>
      </c>
      <c r="F14" s="3">
        <f t="shared" si="38"/>
        <v>48282.14136986302</v>
      </c>
      <c r="G14" s="3">
        <f t="shared" si="38"/>
        <v>37481.095890410958</v>
      </c>
      <c r="H14" s="3">
        <f t="shared" si="38"/>
        <v>2224.8780821917803</v>
      </c>
      <c r="I14" s="3">
        <f t="shared" si="38"/>
        <v>19959.205479452055</v>
      </c>
      <c r="J14" s="3"/>
      <c r="K14" s="3">
        <f>K16/210</f>
        <v>5431.7980952380958</v>
      </c>
      <c r="L14" s="3">
        <f t="shared" si="38"/>
        <v>17547.110432876714</v>
      </c>
      <c r="M14" s="3">
        <f t="shared" si="38"/>
        <v>14925.328767123288</v>
      </c>
      <c r="N14" s="3">
        <f t="shared" si="38"/>
        <v>1803.9504109589043</v>
      </c>
      <c r="O14" s="3">
        <f t="shared" si="38"/>
        <v>269.5434520547945</v>
      </c>
      <c r="P14" s="3"/>
      <c r="Q14" s="3">
        <f t="shared" si="38"/>
        <v>149.31835616438354</v>
      </c>
      <c r="R14" s="3">
        <f t="shared" si="38"/>
        <v>18.215342465753427</v>
      </c>
      <c r="S14" s="3">
        <f t="shared" si="38"/>
        <v>67.653369863013694</v>
      </c>
    </row>
    <row r="15" spans="1:19" x14ac:dyDescent="0.25">
      <c r="A15" s="1">
        <v>2021</v>
      </c>
      <c r="B15" s="1" t="s">
        <v>1</v>
      </c>
      <c r="C15" s="3">
        <f>C16/12</f>
        <v>1179439.4186666666</v>
      </c>
      <c r="D15" s="3">
        <f t="shared" ref="D15" si="39">D16/12</f>
        <v>1439512.1844166666</v>
      </c>
      <c r="E15" s="3">
        <f t="shared" ref="E15" si="40">E16/12</f>
        <v>423320.74</v>
      </c>
      <c r="F15" s="3">
        <f t="shared" ref="F15" si="41">F16/12</f>
        <v>1468581.8</v>
      </c>
      <c r="G15" s="3">
        <f t="shared" ref="G15" si="42">G16/12</f>
        <v>1140050</v>
      </c>
      <c r="H15" s="3">
        <f t="shared" ref="H15" si="43">H16/12</f>
        <v>67673.374999999985</v>
      </c>
      <c r="I15" s="3">
        <f t="shared" ref="I15" si="44">I16/12</f>
        <v>607092.5</v>
      </c>
      <c r="J15" s="3"/>
      <c r="K15" s="3">
        <f>K16/7</f>
        <v>162953.94285714286</v>
      </c>
      <c r="L15" s="3">
        <f t="shared" ref="L15" si="45">L16/12</f>
        <v>533724.60900000005</v>
      </c>
      <c r="M15" s="3">
        <f t="shared" ref="M15" si="46">M16/12</f>
        <v>453978.75</v>
      </c>
      <c r="N15" s="3">
        <f t="shared" ref="N15" si="47">N16/12</f>
        <v>54870.158333333333</v>
      </c>
      <c r="O15" s="3">
        <f t="shared" ref="O15" si="48">O16/12</f>
        <v>8198.6133333333328</v>
      </c>
      <c r="P15" s="3"/>
      <c r="Q15" s="3">
        <f t="shared" ref="Q15" si="49">Q16/12</f>
        <v>4541.7666666666664</v>
      </c>
      <c r="R15" s="3">
        <f t="shared" ref="R15" si="50">R16/12</f>
        <v>554.05000000000007</v>
      </c>
      <c r="S15" s="3">
        <f t="shared" ref="S15" si="51">S16/12</f>
        <v>2057.7899999999995</v>
      </c>
    </row>
    <row r="16" spans="1:19" x14ac:dyDescent="0.25">
      <c r="A16" s="1">
        <v>2021</v>
      </c>
      <c r="B16" s="1" t="s">
        <v>2</v>
      </c>
      <c r="C16" s="4">
        <v>14153273.024</v>
      </c>
      <c r="D16" s="4">
        <v>17274146.213</v>
      </c>
      <c r="E16" s="4">
        <v>5079848.88</v>
      </c>
      <c r="F16" s="4">
        <v>17622981.600000001</v>
      </c>
      <c r="G16" s="4">
        <v>13680600</v>
      </c>
      <c r="H16" s="4">
        <v>812080.49999999988</v>
      </c>
      <c r="I16" s="4">
        <v>7285110</v>
      </c>
      <c r="J16" s="4"/>
      <c r="K16" s="4">
        <v>1140677.6000000001</v>
      </c>
      <c r="L16" s="4">
        <v>6404695.3080000002</v>
      </c>
      <c r="M16" s="4">
        <v>5447745</v>
      </c>
      <c r="N16" s="4">
        <v>658441.9</v>
      </c>
      <c r="O16" s="4">
        <v>98383.360000000001</v>
      </c>
      <c r="P16" s="4"/>
      <c r="Q16" s="4">
        <v>54501.2</v>
      </c>
      <c r="R16" s="4">
        <v>6648.6</v>
      </c>
      <c r="S16" s="4">
        <v>24693.479999999996</v>
      </c>
    </row>
    <row r="17" spans="1:19" x14ac:dyDescent="0.25">
      <c r="A17" s="1">
        <v>2022</v>
      </c>
      <c r="B17" s="1" t="s">
        <v>0</v>
      </c>
      <c r="C17" s="3">
        <f>C19/365</f>
        <v>44127.687671232874</v>
      </c>
      <c r="D17" s="3">
        <f t="shared" ref="D17:S17" si="52">D19/365</f>
        <v>56200.912328767125</v>
      </c>
      <c r="E17" s="3">
        <f t="shared" si="52"/>
        <v>12955.08493150685</v>
      </c>
      <c r="F17" s="3">
        <f t="shared" si="52"/>
        <v>76226.715068493155</v>
      </c>
      <c r="G17" s="3">
        <f t="shared" si="52"/>
        <v>42578.243835616435</v>
      </c>
      <c r="H17" s="3">
        <f t="shared" si="52"/>
        <v>3045.6931506849314</v>
      </c>
      <c r="I17" s="3">
        <f t="shared" si="52"/>
        <v>23014.608219178081</v>
      </c>
      <c r="J17" s="3"/>
      <c r="K17" s="3">
        <f t="shared" si="52"/>
        <v>5881.0082191780821</v>
      </c>
      <c r="L17" s="3">
        <f t="shared" si="52"/>
        <v>19445.709589041096</v>
      </c>
      <c r="M17" s="3">
        <f t="shared" si="52"/>
        <v>16976.64383561644</v>
      </c>
      <c r="N17" s="3">
        <f t="shared" si="52"/>
        <v>2188.6383561643834</v>
      </c>
      <c r="O17" s="3">
        <f t="shared" si="52"/>
        <v>340.4</v>
      </c>
      <c r="P17" s="3">
        <f t="shared" ref="P17" si="53">P19/365</f>
        <v>36.084931506849315</v>
      </c>
      <c r="Q17" s="3">
        <f t="shared" si="52"/>
        <v>189.57260273972602</v>
      </c>
      <c r="R17" s="3">
        <f t="shared" si="52"/>
        <v>28.30958904109589</v>
      </c>
      <c r="S17" s="3">
        <f t="shared" si="52"/>
        <v>85.104109589041101</v>
      </c>
    </row>
    <row r="18" spans="1:19" x14ac:dyDescent="0.25">
      <c r="A18" s="1">
        <v>2022</v>
      </c>
      <c r="B18" s="1" t="s">
        <v>1</v>
      </c>
      <c r="C18" s="3">
        <f>C19/12</f>
        <v>1342217.1666666667</v>
      </c>
      <c r="D18" s="3">
        <f t="shared" ref="D18:S18" si="54">D19/12</f>
        <v>1709444.4166666667</v>
      </c>
      <c r="E18" s="3">
        <f t="shared" si="54"/>
        <v>394050.5</v>
      </c>
      <c r="F18" s="3">
        <f t="shared" si="54"/>
        <v>2318562.5833333335</v>
      </c>
      <c r="G18" s="3">
        <f t="shared" si="54"/>
        <v>1295088.25</v>
      </c>
      <c r="H18" s="3">
        <f t="shared" si="54"/>
        <v>92639.833333333328</v>
      </c>
      <c r="I18" s="3">
        <f t="shared" si="54"/>
        <v>700027.66666666663</v>
      </c>
      <c r="J18" s="3"/>
      <c r="K18" s="3">
        <f t="shared" si="54"/>
        <v>178880.66666666666</v>
      </c>
      <c r="L18" s="3">
        <f t="shared" si="54"/>
        <v>591473.66666666663</v>
      </c>
      <c r="M18" s="3">
        <f t="shared" si="54"/>
        <v>516372.91666666669</v>
      </c>
      <c r="N18" s="3">
        <f t="shared" si="54"/>
        <v>66571.083333333328</v>
      </c>
      <c r="O18" s="3">
        <f t="shared" si="54"/>
        <v>10353.833333333334</v>
      </c>
      <c r="P18" s="3">
        <f t="shared" si="54"/>
        <v>1097.5833333333333</v>
      </c>
      <c r="Q18" s="3">
        <f t="shared" si="54"/>
        <v>5766.166666666667</v>
      </c>
      <c r="R18" s="3">
        <f t="shared" si="54"/>
        <v>861.08333333333337</v>
      </c>
      <c r="S18" s="3">
        <f t="shared" si="54"/>
        <v>2588.5833333333335</v>
      </c>
    </row>
    <row r="19" spans="1:19" x14ac:dyDescent="0.25">
      <c r="A19" s="1">
        <v>2022</v>
      </c>
      <c r="B19" s="1" t="s">
        <v>2</v>
      </c>
      <c r="C19" s="4">
        <v>16106606</v>
      </c>
      <c r="D19" s="4">
        <v>20513333</v>
      </c>
      <c r="E19" s="4">
        <v>4728606</v>
      </c>
      <c r="F19" s="4">
        <v>27822751</v>
      </c>
      <c r="G19" s="4">
        <v>15541059</v>
      </c>
      <c r="H19" s="4">
        <v>1111678</v>
      </c>
      <c r="I19" s="4">
        <v>8400332</v>
      </c>
      <c r="J19" s="4"/>
      <c r="K19" s="4">
        <v>2146568</v>
      </c>
      <c r="L19" s="4">
        <v>7097684</v>
      </c>
      <c r="M19" s="4">
        <v>6196475</v>
      </c>
      <c r="N19" s="4">
        <v>798853</v>
      </c>
      <c r="O19" s="4">
        <v>124246</v>
      </c>
      <c r="P19" s="4">
        <v>13171</v>
      </c>
      <c r="Q19" s="4">
        <v>69194</v>
      </c>
      <c r="R19" s="4">
        <v>10333</v>
      </c>
      <c r="S19" s="4">
        <v>31063</v>
      </c>
    </row>
    <row r="20" spans="1:19" x14ac:dyDescent="0.25">
      <c r="A20" s="1">
        <v>2023</v>
      </c>
      <c r="B20" s="1" t="s">
        <v>0</v>
      </c>
      <c r="C20" s="3">
        <f>C22/365</f>
        <v>42964.930410958907</v>
      </c>
      <c r="D20" s="3">
        <f t="shared" ref="D20:I20" si="55">D22/365</f>
        <v>59521.799400000011</v>
      </c>
      <c r="E20" s="3">
        <f t="shared" si="55"/>
        <v>18742.473591232876</v>
      </c>
      <c r="F20" s="3">
        <f t="shared" si="55"/>
        <v>76796.982739726023</v>
      </c>
      <c r="G20" s="3">
        <f t="shared" si="55"/>
        <v>42937.315068493153</v>
      </c>
      <c r="H20" s="3">
        <f t="shared" si="55"/>
        <v>3208.8657534246563</v>
      </c>
      <c r="I20" s="3">
        <f t="shared" si="55"/>
        <v>26038.869917808228</v>
      </c>
      <c r="J20" s="3">
        <f>J22/365</f>
        <v>11869.078356164386</v>
      </c>
      <c r="K20" s="3">
        <f t="shared" ref="K20:S20" si="56">K22/365</f>
        <v>5484.9095890410963</v>
      </c>
      <c r="L20" s="3">
        <f t="shared" si="56"/>
        <v>19297.284383561644</v>
      </c>
      <c r="M20" s="3">
        <f t="shared" si="56"/>
        <v>16982.789589041091</v>
      </c>
      <c r="N20" s="3">
        <f t="shared" si="56"/>
        <v>3108.5060821917809</v>
      </c>
      <c r="O20" s="3">
        <f t="shared" si="56"/>
        <v>447.93733698630155</v>
      </c>
      <c r="P20" s="3">
        <f t="shared" si="56"/>
        <v>216.87232876712326</v>
      </c>
      <c r="Q20" s="3">
        <f t="shared" si="56"/>
        <v>189.57205479452057</v>
      </c>
      <c r="R20" s="3">
        <f t="shared" si="56"/>
        <v>63.312328767123269</v>
      </c>
      <c r="S20" s="3">
        <f t="shared" si="56"/>
        <v>155.29643835616437</v>
      </c>
    </row>
    <row r="21" spans="1:19" x14ac:dyDescent="0.25">
      <c r="A21" s="1">
        <v>2023</v>
      </c>
      <c r="B21" s="1" t="s">
        <v>1</v>
      </c>
      <c r="C21" s="3">
        <f>C22/12</f>
        <v>1306849.9666666668</v>
      </c>
      <c r="D21" s="3">
        <f t="shared" ref="D21" si="57">D22/12</f>
        <v>1810454.7317500003</v>
      </c>
      <c r="E21" s="3">
        <f t="shared" ref="E21" si="58">E22/12</f>
        <v>570083.57173333329</v>
      </c>
      <c r="F21" s="3">
        <f t="shared" ref="F21" si="59">F22/12</f>
        <v>2335908.2250000001</v>
      </c>
      <c r="G21" s="3">
        <f t="shared" ref="G21" si="60">G22/12</f>
        <v>1306010</v>
      </c>
      <c r="H21" s="3">
        <f t="shared" ref="H21" si="61">H22/12</f>
        <v>97602.999999999956</v>
      </c>
      <c r="I21" s="3">
        <f t="shared" ref="I21" si="62">I22/12</f>
        <v>792015.62666666694</v>
      </c>
      <c r="J21" s="3">
        <f>J22/12</f>
        <v>361017.80000000005</v>
      </c>
      <c r="K21" s="3">
        <f t="shared" ref="K21" si="63">K22/12</f>
        <v>166832.66666666666</v>
      </c>
      <c r="L21" s="3">
        <f t="shared" ref="L21" si="64">L22/12</f>
        <v>586959.06666666665</v>
      </c>
      <c r="M21" s="3">
        <f t="shared" ref="M21" si="65">M22/12</f>
        <v>516559.84999999986</v>
      </c>
      <c r="N21" s="3">
        <f t="shared" ref="N21" si="66">N22/12</f>
        <v>94550.393333333326</v>
      </c>
      <c r="O21" s="3">
        <f t="shared" ref="O21" si="67">O22/12</f>
        <v>13624.760666666671</v>
      </c>
      <c r="P21" s="3">
        <f t="shared" ref="P21" si="68">P22/12</f>
        <v>6596.5333333333328</v>
      </c>
      <c r="Q21" s="3">
        <f t="shared" ref="Q21" si="69">Q22/12</f>
        <v>5766.1500000000005</v>
      </c>
      <c r="R21" s="3">
        <f t="shared" ref="R21" si="70">R22/12</f>
        <v>1925.7499999999993</v>
      </c>
      <c r="S21" s="3">
        <f t="shared" ref="S21" si="71">S22/12</f>
        <v>4723.5999999999995</v>
      </c>
    </row>
    <row r="22" spans="1:19" x14ac:dyDescent="0.25">
      <c r="A22" s="1">
        <v>2023</v>
      </c>
      <c r="B22" s="1" t="s">
        <v>2</v>
      </c>
      <c r="C22" s="4">
        <v>15682199.600000001</v>
      </c>
      <c r="D22" s="4">
        <v>21725456.781000003</v>
      </c>
      <c r="E22" s="4">
        <v>6841002.8607999999</v>
      </c>
      <c r="F22" s="4">
        <v>28030898.699999999</v>
      </c>
      <c r="G22" s="4">
        <v>15672120</v>
      </c>
      <c r="H22" s="4">
        <v>1171235.9999999995</v>
      </c>
      <c r="I22" s="4">
        <v>9504187.5200000033</v>
      </c>
      <c r="J22" s="4">
        <v>4332213.6000000006</v>
      </c>
      <c r="K22" s="4">
        <v>2001992</v>
      </c>
      <c r="L22" s="4">
        <v>7043508.7999999998</v>
      </c>
      <c r="M22" s="4">
        <v>6198718.1999999983</v>
      </c>
      <c r="N22" s="4">
        <v>1134604.72</v>
      </c>
      <c r="O22" s="4">
        <v>163497.12800000006</v>
      </c>
      <c r="P22" s="4">
        <v>79158.399999999994</v>
      </c>
      <c r="Q22" s="4">
        <v>69193.8</v>
      </c>
      <c r="R22" s="4">
        <v>23108.999999999993</v>
      </c>
      <c r="S22" s="4">
        <v>56683.199999999997</v>
      </c>
    </row>
  </sheetData>
  <pageMargins left="0.7" right="0.7" top="0.75" bottom="0.75" header="0.3" footer="0.3"/>
  <pageSetup paperSize="9" orientation="portrait" r:id="rId1"/>
  <ignoredErrors>
    <ignoredError sqref="K14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Raylı Sis. Periyotluk Vagon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Sefa BARLAK</dc:creator>
  <cp:lastModifiedBy>Tevfik Furkan DOĞAN</cp:lastModifiedBy>
  <dcterms:created xsi:type="dcterms:W3CDTF">2020-01-06T13:03:54Z</dcterms:created>
  <dcterms:modified xsi:type="dcterms:W3CDTF">2024-03-14T13:25:41Z</dcterms:modified>
</cp:coreProperties>
</file>